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eacevedo\Desktop\NOMINA PARA EL PÓRTAL 2022\NOMINA ENERO-DICIEMBRE 2025\"/>
    </mc:Choice>
  </mc:AlternateContent>
  <bookViews>
    <workbookView xWindow="-120" yWindow="-120" windowWidth="24240" windowHeight="13140"/>
  </bookViews>
  <sheets>
    <sheet name="SUELDO CONTRATADOS JULIO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7" i="1" l="1"/>
  <c r="N16" i="1" l="1"/>
  <c r="O16" i="1" s="1"/>
  <c r="N21" i="1"/>
  <c r="O21" i="1" s="1"/>
  <c r="O15" i="1"/>
  <c r="G22" i="1"/>
  <c r="H22" i="1"/>
  <c r="N13" i="1"/>
  <c r="O13" i="1" s="1"/>
  <c r="N10" i="1"/>
  <c r="O10" i="1" s="1"/>
  <c r="N11" i="1"/>
  <c r="O11" i="1" s="1"/>
  <c r="N12" i="1"/>
  <c r="O12" i="1" s="1"/>
  <c r="N14" i="1"/>
  <c r="O14" i="1" s="1"/>
  <c r="O17" i="1"/>
  <c r="N18" i="1"/>
  <c r="O18" i="1" s="1"/>
  <c r="N19" i="1"/>
  <c r="O19" i="1" s="1"/>
  <c r="N20" i="1"/>
  <c r="O20" i="1" s="1"/>
  <c r="N9" i="1"/>
  <c r="K22" i="1"/>
  <c r="I22" i="1"/>
  <c r="O9" i="1" l="1"/>
  <c r="M22" i="1" l="1"/>
  <c r="L22" i="1"/>
  <c r="J22" i="1"/>
  <c r="N22" i="1" l="1"/>
  <c r="O22" i="1" l="1"/>
</calcChain>
</file>

<file path=xl/sharedStrings.xml><?xml version="1.0" encoding="utf-8"?>
<sst xmlns="http://schemas.openxmlformats.org/spreadsheetml/2006/main" count="87" uniqueCount="55">
  <si>
    <t>DIRECTOR ADMINITRATIVO FINANCIERO</t>
  </si>
  <si>
    <t xml:space="preserve">TOTAL GENERAL </t>
  </si>
  <si>
    <t>FEMENINO</t>
  </si>
  <si>
    <t>CONTRATADO</t>
  </si>
  <si>
    <t>CONTADORA</t>
  </si>
  <si>
    <t>ADMINISTRATIVA FINANCIERA</t>
  </si>
  <si>
    <t>MARÍA ALEXANDRA PERALTA</t>
  </si>
  <si>
    <t>DOLORES ELIZABETH CARPIO DE REYES</t>
  </si>
  <si>
    <t>ENCARGADA CONTROL PRESUPUESTARIO</t>
  </si>
  <si>
    <t>EFIGENIA ACEVEDO HERNÁNDEZ</t>
  </si>
  <si>
    <t>MASCULINO</t>
  </si>
  <si>
    <t>COMUNICACIONES Y ACCESO A LA INFORMACIÓN</t>
  </si>
  <si>
    <t>CHOFER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</si>
  <si>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</si>
  <si>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</si>
  <si>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</si>
  <si>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</si>
  <si>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</si>
  <si>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</si>
  <si>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</si>
  <si>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</si>
  <si>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</si>
  <si>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</si>
  <si>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</si>
  <si>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</si>
  <si>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</si>
  <si>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</si>
  <si>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</si>
  <si>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</si>
  <si>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</si>
  <si>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</si>
  <si>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</si>
  <si>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ASISTENTE PRESIDENCIA</t>
  </si>
  <si>
    <t>ANGELICA YISMEL GUZMÁN BENITEZ</t>
  </si>
  <si>
    <t xml:space="preserve">MARIANO GUSTAVO EBERLÉ </t>
  </si>
  <si>
    <t>JOSÉ ALTAGRACIA VENTURA CUEVAS</t>
  </si>
  <si>
    <t>DIRECTOR ADM. FINANCIERO</t>
  </si>
  <si>
    <t>YAMILETH MARÍA VEGA SILVERIO</t>
  </si>
  <si>
    <t xml:space="preserve">ARIEL LUIS ARIAUDO </t>
  </si>
  <si>
    <t>ENCARGADO TICS</t>
  </si>
  <si>
    <t>JORGE MONTERO ENCARNACION</t>
  </si>
  <si>
    <t xml:space="preserve">JULIO CESAR SANTANA MARTINEZ </t>
  </si>
  <si>
    <t>AUXILIAR DE TECNOLOGÍA</t>
  </si>
  <si>
    <t>EDUARDO SALVADOR CASTELLANOS QUEZADA</t>
  </si>
  <si>
    <t>CRUCELIN TRINIDAD HEREDIA</t>
  </si>
  <si>
    <t>CONSERJE</t>
  </si>
  <si>
    <t>FRANCHESKI DELMONTE SILVERIO</t>
  </si>
  <si>
    <t>PRESIDENTE</t>
  </si>
  <si>
    <t>ADMINISTRATIVO</t>
  </si>
  <si>
    <t>COMUNICADOR</t>
  </si>
  <si>
    <t>ENCARGADA DEPTO. JURIDICO</t>
  </si>
  <si>
    <t>ENC. EVALUACIÓN Y MONITOREO INTERNO</t>
  </si>
  <si>
    <t>ENCARGADA DE COMPRAS</t>
  </si>
  <si>
    <t>ANALISTA CTAS. POR PAGAR</t>
  </si>
  <si>
    <t>SUELDO PERSONAL CONTRATADO CORRESPONDIENTE AL MES 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</si>
</sst>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R_D_$_-;\-* #,##0.00\ _R_D_$_-;_-* &quot;-&quot;??\ _R_D_$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9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5" xfId="0" applyNumberFormat="1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4" fontId="5" fillId="2" borderId="8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164" fontId="6" fillId="2" borderId="5" xfId="1" applyFont="1" applyFill="1" applyBorder="1" applyAlignment="1">
      <alignment horizontal="center" vertical="center" wrapText="1"/>
    </xf>
    <xf numFmtId="164" fontId="5" fillId="2" borderId="6" xfId="1" applyFont="1" applyFill="1" applyBorder="1" applyAlignment="1">
      <alignment horizontal="center" vertical="center" wrapText="1"/>
    </xf>
    <xf numFmtId="164" fontId="5" fillId="2" borderId="5" xfId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/>
    </xf>
    <xf numFmtId="164" fontId="3" fillId="2" borderId="3" xfId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4" fontId="5" fillId="2" borderId="10" xfId="0" applyNumberFormat="1" applyFont="1" applyFill="1" applyBorder="1" applyAlignment="1">
      <alignment horizontal="center" vertical="center" wrapText="1"/>
    </xf>
    <xf numFmtId="164" fontId="5" fillId="2" borderId="10" xfId="1" applyFont="1" applyFill="1" applyBorder="1" applyAlignment="1">
      <alignment horizontal="center" vertical="center" wrapText="1"/>
    </xf>
    <xf numFmtId="4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wrapText="1"/>
    </xf>
    <xf numFmtId="164" fontId="6" fillId="2" borderId="6" xfId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3" fontId="5" fillId="2" borderId="6" xfId="0" applyNumberFormat="1" applyFont="1" applyFill="1" applyBorder="1" applyAlignment="1">
      <alignment horizontal="center" vertical="center" wrapText="1"/>
    </xf>
    <xf numFmtId="43" fontId="5" fillId="2" borderId="5" xfId="0" applyNumberFormat="1" applyFont="1" applyFill="1" applyBorder="1" applyAlignment="1">
      <alignment horizontal="center" vertical="center" wrapText="1"/>
    </xf>
    <xf numFmtId="43" fontId="5" fillId="2" borderId="11" xfId="0" applyNumberFormat="1" applyFont="1" applyFill="1" applyBorder="1" applyAlignment="1">
      <alignment horizontal="center" vertical="center" wrapText="1"/>
    </xf>
    <xf numFmtId="43" fontId="5" fillId="0" borderId="5" xfId="0" applyNumberFormat="1" applyFont="1" applyFill="1" applyBorder="1" applyAlignment="1">
      <alignment horizontal="center" vertical="center" wrapText="1"/>
    </xf>
    <xf numFmtId="43" fontId="5" fillId="2" borderId="15" xfId="0" applyNumberFormat="1" applyFont="1" applyFill="1" applyBorder="1" applyAlignment="1">
      <alignment horizontal="center" vertical="center" wrapText="1"/>
    </xf>
    <xf numFmtId="43" fontId="5" fillId="0" borderId="15" xfId="0" applyNumberFormat="1" applyFont="1" applyFill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center" vertical="center" wrapText="1"/>
    </xf>
    <xf numFmtId="164" fontId="0" fillId="0" borderId="0" xfId="1" applyFont="1" applyAlignment="1">
      <alignment horizontal="center" vertical="center"/>
    </xf>
    <xf numFmtId="164" fontId="0" fillId="0" borderId="0" xfId="1" applyFont="1" applyAlignment="1">
      <alignment wrapText="1"/>
    </xf>
    <xf numFmtId="164" fontId="0" fillId="0" borderId="0" xfId="1" applyFont="1"/>
    <xf numFmtId="164" fontId="0" fillId="2" borderId="0" xfId="1" applyFont="1" applyFill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43" fontId="13" fillId="2" borderId="14" xfId="1" applyNumberFormat="1" applyFont="1" applyFill="1" applyBorder="1" applyAlignment="1">
      <alignment horizontal="center" vertical="center"/>
    </xf>
    <xf numFmtId="43" fontId="5" fillId="2" borderId="16" xfId="0" applyNumberFormat="1" applyFont="1" applyFill="1" applyBorder="1" applyAlignment="1">
      <alignment horizontal="center" vertical="center" wrapText="1"/>
    </xf>
    <xf numFmtId="43" fontId="5" fillId="2" borderId="17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9" fillId="2" borderId="18" xfId="0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0" fillId="0" borderId="20" xfId="0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4" fontId="5" fillId="2" borderId="21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wrapText="1"/>
    </xf>
    <xf numFmtId="0" fontId="9" fillId="2" borderId="1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4" fillId="2" borderId="23" xfId="0" applyFont="1" applyFill="1" applyBorder="1" applyAlignment="1">
      <alignment horizontal="center" wrapText="1"/>
    </xf>
    <xf numFmtId="0" fontId="4" fillId="2" borderId="24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1</xdr:row>
      <xdr:rowOff>95249</xdr:rowOff>
    </xdr:from>
    <xdr:to>
      <xdr:col>7</xdr:col>
      <xdr:colOff>38100</xdr:colOff>
      <xdr:row>3</xdr:row>
      <xdr:rowOff>142874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62700" y="571499"/>
          <a:ext cx="2705100" cy="100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tabSelected="1" topLeftCell="A25" workbookViewId="0">
      <selection activeCell="C44" sqref="C44"/>
    </sheetView>
  </sheetViews>
  <sheetFormatPr baseColWidth="10" defaultColWidth="9.140625" defaultRowHeight="15" x14ac:dyDescent="0.25"/>
  <cols>
    <col min="1" max="1" width="5.28515625" style="1" customWidth="1"/>
    <col min="2" max="2" width="34.7109375" customWidth="1"/>
    <col min="3" max="4" width="27.5703125" bestFit="1" customWidth="1"/>
    <col min="5" max="5" width="12.7109375" style="2" bestFit="1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6.140625" style="1" customWidth="1"/>
    <col min="10" max="10" width="14.42578125" style="1" bestFit="1" customWidth="1"/>
    <col min="11" max="11" width="15.42578125" style="1" bestFit="1" customWidth="1"/>
    <col min="12" max="12" width="14.42578125" style="1" bestFit="1" customWidth="1"/>
    <col min="13" max="13" width="11.28515625" style="1" bestFit="1" customWidth="1"/>
    <col min="14" max="14" width="15.42578125" style="1" bestFit="1" customWidth="1"/>
    <col min="15" max="15" width="16.7109375" style="1" customWidth="1"/>
    <col min="16" max="16" width="14.42578125" bestFit="1" customWidth="1"/>
  </cols>
  <sheetData>
    <row r="1" spans="1:17" ht="37.5" customHeight="1" x14ac:dyDescent="0.25"/>
    <row r="2" spans="1:17" ht="37.5" customHeight="1" x14ac:dyDescent="0.25"/>
    <row r="3" spans="1:17" ht="37.5" customHeight="1" x14ac:dyDescent="0.25"/>
    <row r="4" spans="1:17" ht="19.5" customHeight="1" x14ac:dyDescent="0.25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</row>
    <row r="5" spans="1:17" ht="26.25" customHeight="1" x14ac:dyDescent="0.25">
      <c r="A5" s="80" t="s">
        <v>28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</row>
    <row r="6" spans="1:17" ht="20.25" customHeight="1" x14ac:dyDescent="0.25">
      <c r="A6" s="81" t="s">
        <v>54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</row>
    <row r="7" spans="1:17" s="28" customFormat="1" ht="18" customHeight="1" thickBot="1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1:17" s="23" customFormat="1" ht="29.25" customHeight="1" thickBot="1" x14ac:dyDescent="0.25">
      <c r="A8" s="33" t="s">
        <v>27</v>
      </c>
      <c r="B8" s="45" t="s">
        <v>26</v>
      </c>
      <c r="C8" s="45" t="s">
        <v>25</v>
      </c>
      <c r="D8" s="34" t="s">
        <v>24</v>
      </c>
      <c r="E8" s="34" t="s">
        <v>23</v>
      </c>
      <c r="F8" s="45" t="s">
        <v>22</v>
      </c>
      <c r="G8" s="35" t="s">
        <v>21</v>
      </c>
      <c r="H8" s="35" t="s">
        <v>20</v>
      </c>
      <c r="I8" s="35" t="s">
        <v>19</v>
      </c>
      <c r="J8" s="75" t="s">
        <v>18</v>
      </c>
      <c r="K8" s="35" t="s">
        <v>17</v>
      </c>
      <c r="L8" s="35" t="s">
        <v>16</v>
      </c>
      <c r="M8" s="35" t="s">
        <v>15</v>
      </c>
      <c r="N8" s="35" t="s">
        <v>14</v>
      </c>
      <c r="O8" s="66" t="s">
        <v>13</v>
      </c>
    </row>
    <row r="9" spans="1:17" s="23" customFormat="1" ht="29.25" customHeight="1" x14ac:dyDescent="0.2">
      <c r="A9" s="27">
        <v>1</v>
      </c>
      <c r="B9" s="68" t="s">
        <v>33</v>
      </c>
      <c r="C9" s="65" t="s">
        <v>47</v>
      </c>
      <c r="D9" s="59" t="s">
        <v>32</v>
      </c>
      <c r="E9" s="26" t="s">
        <v>3</v>
      </c>
      <c r="F9" s="24" t="s">
        <v>2</v>
      </c>
      <c r="G9" s="46">
        <v>73200</v>
      </c>
      <c r="H9" s="20">
        <v>0</v>
      </c>
      <c r="I9" s="46">
        <v>73200</v>
      </c>
      <c r="J9" s="30">
        <v>2100.84</v>
      </c>
      <c r="K9" s="62">
        <v>5970.65</v>
      </c>
      <c r="L9" s="30">
        <v>2225.2800000000002</v>
      </c>
      <c r="M9" s="11">
        <v>0</v>
      </c>
      <c r="N9" s="13">
        <f>+J9+K9+L9</f>
        <v>10296.77</v>
      </c>
      <c r="O9" s="67">
        <f>+I9-N9</f>
        <v>62903.229999999996</v>
      </c>
    </row>
    <row r="10" spans="1:17" s="23" customFormat="1" ht="29.25" customHeight="1" x14ac:dyDescent="0.2">
      <c r="A10" s="76">
        <v>2</v>
      </c>
      <c r="B10" s="57" t="s">
        <v>34</v>
      </c>
      <c r="C10" s="15" t="s">
        <v>11</v>
      </c>
      <c r="D10" s="59" t="s">
        <v>49</v>
      </c>
      <c r="E10" s="25" t="s">
        <v>3</v>
      </c>
      <c r="F10" s="14" t="s">
        <v>10</v>
      </c>
      <c r="G10" s="47">
        <v>185000</v>
      </c>
      <c r="H10" s="20">
        <v>0</v>
      </c>
      <c r="I10" s="47">
        <v>185000</v>
      </c>
      <c r="J10" s="13">
        <v>5309.5</v>
      </c>
      <c r="K10" s="47">
        <v>32099.69</v>
      </c>
      <c r="L10" s="44">
        <v>5624</v>
      </c>
      <c r="M10" s="11">
        <v>0</v>
      </c>
      <c r="N10" s="13">
        <f t="shared" ref="N10:N20" si="0">+J10+K10+L10</f>
        <v>43033.19</v>
      </c>
      <c r="O10" s="17">
        <f t="shared" ref="O10:O20" si="1">+I10-N10</f>
        <v>141966.81</v>
      </c>
    </row>
    <row r="11" spans="1:17" s="23" customFormat="1" ht="29.25" customHeight="1" x14ac:dyDescent="0.2">
      <c r="A11" s="22">
        <v>3</v>
      </c>
      <c r="B11" s="57" t="s">
        <v>35</v>
      </c>
      <c r="C11" s="15" t="s">
        <v>5</v>
      </c>
      <c r="D11" s="60" t="s">
        <v>36</v>
      </c>
      <c r="E11" s="18" t="s">
        <v>3</v>
      </c>
      <c r="F11" s="21" t="s">
        <v>10</v>
      </c>
      <c r="G11" s="47">
        <v>185000</v>
      </c>
      <c r="H11" s="20">
        <v>0</v>
      </c>
      <c r="I11" s="47">
        <v>185000</v>
      </c>
      <c r="J11" s="13">
        <v>5309.5</v>
      </c>
      <c r="K11" s="47">
        <v>32099.69</v>
      </c>
      <c r="L11" s="31">
        <v>5624</v>
      </c>
      <c r="M11" s="11">
        <v>0</v>
      </c>
      <c r="N11" s="13">
        <f t="shared" si="0"/>
        <v>43033.19</v>
      </c>
      <c r="O11" s="17">
        <f t="shared" si="1"/>
        <v>141966.81</v>
      </c>
    </row>
    <row r="12" spans="1:17" s="6" customFormat="1" ht="36.75" customHeight="1" x14ac:dyDescent="0.25">
      <c r="A12" s="22">
        <v>4</v>
      </c>
      <c r="B12" s="57" t="s">
        <v>9</v>
      </c>
      <c r="C12" s="15" t="s">
        <v>5</v>
      </c>
      <c r="D12" s="61" t="s">
        <v>8</v>
      </c>
      <c r="E12" s="18" t="s">
        <v>3</v>
      </c>
      <c r="F12" s="14" t="s">
        <v>2</v>
      </c>
      <c r="G12" s="47">
        <v>80000</v>
      </c>
      <c r="H12" s="20">
        <v>0</v>
      </c>
      <c r="I12" s="47">
        <v>80000</v>
      </c>
      <c r="J12" s="13">
        <v>2296</v>
      </c>
      <c r="K12" s="47">
        <v>7400.94</v>
      </c>
      <c r="L12" s="31">
        <v>2432</v>
      </c>
      <c r="M12" s="11">
        <v>0</v>
      </c>
      <c r="N12" s="13">
        <f t="shared" si="0"/>
        <v>12128.939999999999</v>
      </c>
      <c r="O12" s="17">
        <f t="shared" si="1"/>
        <v>67871.06</v>
      </c>
    </row>
    <row r="13" spans="1:17" s="6" customFormat="1" ht="36.75" customHeight="1" x14ac:dyDescent="0.25">
      <c r="A13" s="19">
        <v>5</v>
      </c>
      <c r="B13" s="57" t="s">
        <v>37</v>
      </c>
      <c r="C13" s="65" t="s">
        <v>47</v>
      </c>
      <c r="D13" s="61" t="s">
        <v>50</v>
      </c>
      <c r="E13" s="18" t="s">
        <v>3</v>
      </c>
      <c r="F13" s="14" t="s">
        <v>2</v>
      </c>
      <c r="G13" s="47">
        <v>120000</v>
      </c>
      <c r="H13" s="12">
        <v>0</v>
      </c>
      <c r="I13" s="47">
        <v>120000</v>
      </c>
      <c r="J13" s="11">
        <v>3444</v>
      </c>
      <c r="K13" s="47">
        <v>15952.19</v>
      </c>
      <c r="L13" s="31">
        <v>3648</v>
      </c>
      <c r="M13" s="11">
        <v>3430.92</v>
      </c>
      <c r="N13" s="13">
        <f>+J13+K13+L13+M13</f>
        <v>26475.11</v>
      </c>
      <c r="O13" s="17">
        <f t="shared" si="1"/>
        <v>93524.89</v>
      </c>
    </row>
    <row r="14" spans="1:17" s="6" customFormat="1" ht="36.75" customHeight="1" x14ac:dyDescent="0.25">
      <c r="A14" s="16">
        <v>6</v>
      </c>
      <c r="B14" s="57" t="s">
        <v>38</v>
      </c>
      <c r="C14" s="15" t="s">
        <v>11</v>
      </c>
      <c r="D14" s="61" t="s">
        <v>39</v>
      </c>
      <c r="E14" s="15" t="s">
        <v>3</v>
      </c>
      <c r="F14" s="14" t="s">
        <v>10</v>
      </c>
      <c r="G14" s="47">
        <v>135000</v>
      </c>
      <c r="H14" s="12">
        <v>0</v>
      </c>
      <c r="I14" s="47">
        <v>135000</v>
      </c>
      <c r="J14" s="11">
        <v>3874.5</v>
      </c>
      <c r="K14" s="47">
        <v>20338.439999999999</v>
      </c>
      <c r="L14" s="32">
        <v>4104</v>
      </c>
      <c r="M14" s="11">
        <v>0</v>
      </c>
      <c r="N14" s="13">
        <f t="shared" si="0"/>
        <v>28316.94</v>
      </c>
      <c r="O14" s="17">
        <f t="shared" si="1"/>
        <v>106683.06</v>
      </c>
    </row>
    <row r="15" spans="1:17" s="6" customFormat="1" ht="36.75" customHeight="1" x14ac:dyDescent="0.25">
      <c r="A15" s="16">
        <v>7</v>
      </c>
      <c r="B15" s="57" t="s">
        <v>40</v>
      </c>
      <c r="C15" s="65" t="s">
        <v>47</v>
      </c>
      <c r="D15" s="61" t="s">
        <v>12</v>
      </c>
      <c r="E15" s="15" t="s">
        <v>3</v>
      </c>
      <c r="F15" s="14" t="s">
        <v>10</v>
      </c>
      <c r="G15" s="48">
        <v>53812</v>
      </c>
      <c r="H15" s="12">
        <v>0</v>
      </c>
      <c r="I15" s="48">
        <v>53812</v>
      </c>
      <c r="J15" s="11">
        <v>1544.4</v>
      </c>
      <c r="K15" s="48">
        <v>996.09</v>
      </c>
      <c r="L15" s="32">
        <v>1635.88</v>
      </c>
      <c r="M15" s="11">
        <v>0</v>
      </c>
      <c r="N15" s="13">
        <v>4176.38</v>
      </c>
      <c r="O15" s="17">
        <f t="shared" si="1"/>
        <v>49635.62</v>
      </c>
      <c r="Q15" s="43"/>
    </row>
    <row r="16" spans="1:17" s="6" customFormat="1" ht="36.75" customHeight="1" x14ac:dyDescent="0.25">
      <c r="A16" s="16">
        <v>8</v>
      </c>
      <c r="B16" s="57" t="s">
        <v>7</v>
      </c>
      <c r="C16" s="15" t="s">
        <v>5</v>
      </c>
      <c r="D16" s="61" t="s">
        <v>52</v>
      </c>
      <c r="E16" s="15" t="s">
        <v>3</v>
      </c>
      <c r="F16" s="14" t="s">
        <v>2</v>
      </c>
      <c r="G16" s="48">
        <v>100000</v>
      </c>
      <c r="H16" s="12">
        <v>0</v>
      </c>
      <c r="I16" s="48">
        <v>100000</v>
      </c>
      <c r="J16" s="11">
        <v>2870</v>
      </c>
      <c r="K16" s="47">
        <v>12105.44</v>
      </c>
      <c r="L16" s="32">
        <v>3040</v>
      </c>
      <c r="M16" s="11">
        <v>0</v>
      </c>
      <c r="N16" s="13">
        <f>+J16+K16+L16</f>
        <v>18015.440000000002</v>
      </c>
      <c r="O16" s="17">
        <f t="shared" si="1"/>
        <v>81984.56</v>
      </c>
    </row>
    <row r="17" spans="1:16" s="6" customFormat="1" ht="36.75" customHeight="1" x14ac:dyDescent="0.25">
      <c r="A17" s="16">
        <v>9</v>
      </c>
      <c r="B17" s="57" t="s">
        <v>6</v>
      </c>
      <c r="C17" s="15" t="s">
        <v>5</v>
      </c>
      <c r="D17" s="57" t="s">
        <v>4</v>
      </c>
      <c r="E17" s="15" t="s">
        <v>3</v>
      </c>
      <c r="F17" s="14" t="s">
        <v>2</v>
      </c>
      <c r="G17" s="47">
        <v>85000</v>
      </c>
      <c r="H17" s="12">
        <v>0</v>
      </c>
      <c r="I17" s="50">
        <v>85000</v>
      </c>
      <c r="J17" s="11">
        <v>2439.5</v>
      </c>
      <c r="K17" s="63">
        <v>8577.19</v>
      </c>
      <c r="L17" s="32">
        <v>2584</v>
      </c>
      <c r="M17" s="11">
        <v>0</v>
      </c>
      <c r="N17" s="13">
        <f>+J17+K17+L17</f>
        <v>13600.69</v>
      </c>
      <c r="O17" s="17">
        <f t="shared" si="1"/>
        <v>71399.31</v>
      </c>
    </row>
    <row r="18" spans="1:16" s="6" customFormat="1" ht="36.75" customHeight="1" x14ac:dyDescent="0.25">
      <c r="A18" s="16">
        <v>10</v>
      </c>
      <c r="B18" s="57" t="s">
        <v>41</v>
      </c>
      <c r="C18" s="15" t="s">
        <v>11</v>
      </c>
      <c r="D18" s="57" t="s">
        <v>42</v>
      </c>
      <c r="E18" s="15" t="s">
        <v>3</v>
      </c>
      <c r="F18" s="14" t="s">
        <v>10</v>
      </c>
      <c r="G18" s="49">
        <v>60000</v>
      </c>
      <c r="H18" s="12">
        <v>0</v>
      </c>
      <c r="I18" s="51">
        <v>60000</v>
      </c>
      <c r="J18" s="11">
        <v>1722</v>
      </c>
      <c r="K18" s="64">
        <v>3486.65</v>
      </c>
      <c r="L18" s="32">
        <v>1824</v>
      </c>
      <c r="M18" s="11">
        <v>0</v>
      </c>
      <c r="N18" s="13">
        <f t="shared" si="0"/>
        <v>7032.65</v>
      </c>
      <c r="O18" s="17">
        <f t="shared" si="1"/>
        <v>52967.35</v>
      </c>
    </row>
    <row r="19" spans="1:16" s="6" customFormat="1" ht="36.75" customHeight="1" x14ac:dyDescent="0.25">
      <c r="A19" s="16">
        <v>11</v>
      </c>
      <c r="B19" s="57" t="s">
        <v>43</v>
      </c>
      <c r="C19" s="65" t="s">
        <v>47</v>
      </c>
      <c r="D19" s="58" t="s">
        <v>51</v>
      </c>
      <c r="E19" s="15" t="s">
        <v>3</v>
      </c>
      <c r="F19" s="14" t="s">
        <v>10</v>
      </c>
      <c r="G19" s="47">
        <v>120000</v>
      </c>
      <c r="H19" s="12">
        <v>0</v>
      </c>
      <c r="I19" s="50">
        <v>120000</v>
      </c>
      <c r="J19" s="11">
        <v>3444</v>
      </c>
      <c r="K19" s="64">
        <v>16809.939999999999</v>
      </c>
      <c r="L19" s="32">
        <v>3648</v>
      </c>
      <c r="M19" s="11">
        <v>0</v>
      </c>
      <c r="N19" s="13">
        <f t="shared" si="0"/>
        <v>23901.94</v>
      </c>
      <c r="O19" s="17">
        <f t="shared" si="1"/>
        <v>96098.06</v>
      </c>
    </row>
    <row r="20" spans="1:16" s="6" customFormat="1" ht="36.75" customHeight="1" x14ac:dyDescent="0.25">
      <c r="A20" s="16">
        <v>12</v>
      </c>
      <c r="B20" s="57" t="s">
        <v>44</v>
      </c>
      <c r="C20" s="15" t="s">
        <v>48</v>
      </c>
      <c r="D20" s="57" t="s">
        <v>45</v>
      </c>
      <c r="E20" s="15" t="s">
        <v>3</v>
      </c>
      <c r="F20" s="14" t="s">
        <v>2</v>
      </c>
      <c r="G20" s="47">
        <v>29000</v>
      </c>
      <c r="H20" s="12">
        <v>0</v>
      </c>
      <c r="I20" s="50">
        <v>29000</v>
      </c>
      <c r="J20" s="11">
        <v>832.3</v>
      </c>
      <c r="K20" s="11">
        <v>0</v>
      </c>
      <c r="L20" s="32">
        <v>881.6</v>
      </c>
      <c r="M20" s="11">
        <v>0</v>
      </c>
      <c r="N20" s="13">
        <f t="shared" si="0"/>
        <v>1713.9</v>
      </c>
      <c r="O20" s="17">
        <f t="shared" si="1"/>
        <v>27286.1</v>
      </c>
    </row>
    <row r="21" spans="1:16" s="6" customFormat="1" ht="36.75" customHeight="1" thickBot="1" x14ac:dyDescent="0.3">
      <c r="A21" s="69">
        <v>13</v>
      </c>
      <c r="B21" s="58" t="s">
        <v>46</v>
      </c>
      <c r="C21" s="15" t="s">
        <v>5</v>
      </c>
      <c r="D21" s="58" t="s">
        <v>53</v>
      </c>
      <c r="E21" s="70" t="s">
        <v>3</v>
      </c>
      <c r="F21" s="71" t="s">
        <v>2</v>
      </c>
      <c r="G21" s="48">
        <v>70000</v>
      </c>
      <c r="H21" s="12">
        <v>0</v>
      </c>
      <c r="I21" s="48">
        <v>70000</v>
      </c>
      <c r="J21" s="52">
        <v>2009</v>
      </c>
      <c r="K21" s="11">
        <v>5368.45</v>
      </c>
      <c r="L21" s="41">
        <v>2128</v>
      </c>
      <c r="M21" s="40">
        <v>0</v>
      </c>
      <c r="N21" s="40">
        <f>+J21+K21+L21-0.01</f>
        <v>9505.44</v>
      </c>
      <c r="O21" s="72">
        <f>+I21-N21</f>
        <v>60494.559999999998</v>
      </c>
      <c r="P21" s="43"/>
    </row>
    <row r="22" spans="1:16" s="39" customFormat="1" ht="15.75" thickBot="1" x14ac:dyDescent="0.3">
      <c r="A22" s="73"/>
      <c r="B22" s="82" t="s">
        <v>1</v>
      </c>
      <c r="C22" s="83"/>
      <c r="D22" s="83"/>
      <c r="E22" s="84"/>
      <c r="F22" s="74"/>
      <c r="G22" s="36">
        <f t="shared" ref="G22:H22" si="2">SUM(G9:G21)</f>
        <v>1296012</v>
      </c>
      <c r="H22" s="36">
        <f t="shared" si="2"/>
        <v>0</v>
      </c>
      <c r="I22" s="36">
        <f t="shared" ref="I22:O22" si="3">SUM(I9:I21)</f>
        <v>1296012</v>
      </c>
      <c r="J22" s="36">
        <f t="shared" si="3"/>
        <v>37195.540000000008</v>
      </c>
      <c r="K22" s="36">
        <f t="shared" si="3"/>
        <v>161205.36000000002</v>
      </c>
      <c r="L22" s="37">
        <f t="shared" si="3"/>
        <v>39398.76</v>
      </c>
      <c r="M22" s="36">
        <f t="shared" si="3"/>
        <v>3430.92</v>
      </c>
      <c r="N22" s="36">
        <f t="shared" si="3"/>
        <v>241230.58000000002</v>
      </c>
      <c r="O22" s="38">
        <f t="shared" si="3"/>
        <v>1054781.42</v>
      </c>
    </row>
    <row r="23" spans="1:16" s="6" customFormat="1" x14ac:dyDescent="0.25">
      <c r="A23" s="7"/>
      <c r="B23"/>
      <c r="C23"/>
      <c r="D23"/>
      <c r="E23" s="2"/>
      <c r="F23" s="2"/>
      <c r="G23" s="9"/>
      <c r="H23" s="1"/>
      <c r="I23" s="1"/>
      <c r="J23" s="9"/>
      <c r="K23" s="1"/>
      <c r="L23" s="9"/>
      <c r="M23" s="9"/>
      <c r="N23" s="9"/>
      <c r="O23" s="9"/>
    </row>
    <row r="24" spans="1:16" s="6" customFormat="1" x14ac:dyDescent="0.25">
      <c r="A24" s="1"/>
      <c r="B24"/>
      <c r="C24"/>
      <c r="D24"/>
      <c r="E24" s="2"/>
      <c r="F24" s="2"/>
      <c r="G24" s="1"/>
      <c r="H24" s="1"/>
      <c r="I24" s="1"/>
      <c r="J24" s="53"/>
      <c r="K24" s="53"/>
      <c r="L24" s="53"/>
      <c r="M24" s="53"/>
      <c r="N24" s="53"/>
      <c r="O24" s="53"/>
      <c r="P24" s="54"/>
    </row>
    <row r="25" spans="1:16" x14ac:dyDescent="0.25">
      <c r="C25" s="78" t="s">
        <v>31</v>
      </c>
      <c r="D25" s="78"/>
      <c r="E25"/>
      <c r="F25" s="78" t="s">
        <v>29</v>
      </c>
      <c r="G25" s="78"/>
      <c r="H25" s="78"/>
      <c r="J25" s="53"/>
      <c r="K25" s="53"/>
      <c r="L25" s="53"/>
      <c r="M25" s="53"/>
      <c r="N25" s="53"/>
      <c r="O25" s="53"/>
      <c r="P25" s="55"/>
    </row>
    <row r="26" spans="1:16" x14ac:dyDescent="0.25">
      <c r="C26" s="78" t="s">
        <v>0</v>
      </c>
      <c r="D26" s="78"/>
      <c r="E26"/>
      <c r="F26" s="78" t="s">
        <v>30</v>
      </c>
      <c r="G26" s="78"/>
      <c r="H26" s="78"/>
      <c r="I26" s="9"/>
      <c r="J26" s="56"/>
      <c r="K26" s="53"/>
      <c r="L26" s="53"/>
      <c r="M26" s="53"/>
      <c r="N26" s="53"/>
      <c r="O26" s="53"/>
      <c r="P26" s="55"/>
    </row>
    <row r="27" spans="1:16" x14ac:dyDescent="0.25">
      <c r="C27" s="77"/>
      <c r="D27" s="77"/>
      <c r="E27"/>
      <c r="F27" s="77"/>
      <c r="G27" s="77"/>
      <c r="H27" s="77"/>
      <c r="I27" s="9"/>
      <c r="J27" s="56"/>
      <c r="K27" s="53"/>
      <c r="L27" s="53"/>
      <c r="M27" s="53"/>
      <c r="N27" s="53"/>
      <c r="O27" s="53"/>
      <c r="P27" s="55"/>
    </row>
    <row r="28" spans="1:16" x14ac:dyDescent="0.25">
      <c r="C28" s="77"/>
      <c r="D28" s="77"/>
      <c r="E28"/>
      <c r="F28" s="77"/>
      <c r="G28" s="77"/>
      <c r="H28" s="77"/>
      <c r="I28" s="9"/>
      <c r="J28" s="56"/>
      <c r="K28" s="53"/>
      <c r="L28" s="53"/>
      <c r="M28" s="53"/>
      <c r="N28" s="53"/>
      <c r="O28" s="53"/>
      <c r="P28" s="55"/>
    </row>
    <row r="29" spans="1:16" x14ac:dyDescent="0.25">
      <c r="C29" s="77"/>
      <c r="D29" s="77"/>
      <c r="E29"/>
      <c r="F29" s="77"/>
      <c r="G29" s="77"/>
      <c r="H29" s="77"/>
      <c r="I29" s="9"/>
      <c r="J29" s="56"/>
      <c r="K29" s="53"/>
      <c r="L29" s="53"/>
      <c r="M29" s="53"/>
      <c r="N29" s="53"/>
      <c r="O29" s="53"/>
      <c r="P29" s="55"/>
    </row>
    <row r="30" spans="1:16" x14ac:dyDescent="0.25">
      <c r="E30"/>
      <c r="F30"/>
      <c r="G30"/>
      <c r="I30" s="53"/>
      <c r="J30" s="53"/>
      <c r="K30" s="53"/>
      <c r="L30" s="53"/>
      <c r="M30" s="53"/>
      <c r="N30" s="53"/>
      <c r="O30" s="53"/>
      <c r="P30" s="55"/>
    </row>
    <row r="31" spans="1:16" ht="15.75" thickBot="1" x14ac:dyDescent="0.3">
      <c r="C31" s="10"/>
      <c r="D31" s="10"/>
      <c r="E31"/>
      <c r="F31" s="10"/>
      <c r="G31" s="10"/>
      <c r="H31" s="10"/>
      <c r="I31" s="53"/>
      <c r="J31" s="53"/>
      <c r="K31" s="53"/>
      <c r="L31" s="53"/>
      <c r="M31" s="53"/>
      <c r="N31" s="53"/>
      <c r="O31" s="53"/>
      <c r="P31" s="55"/>
    </row>
    <row r="32" spans="1:16" x14ac:dyDescent="0.25">
      <c r="I32" s="53"/>
      <c r="J32" s="53"/>
      <c r="K32" s="53"/>
      <c r="L32" s="53"/>
      <c r="M32" s="53"/>
      <c r="N32" s="53"/>
      <c r="O32" s="53"/>
      <c r="P32" s="55"/>
    </row>
    <row r="33" spans="7:16" x14ac:dyDescent="0.25">
      <c r="I33" s="53"/>
      <c r="J33" s="53"/>
      <c r="K33" s="53"/>
      <c r="L33" s="53"/>
      <c r="M33" s="53"/>
      <c r="N33" s="53"/>
      <c r="O33" s="53"/>
      <c r="P33" s="55"/>
    </row>
    <row r="34" spans="7:16" x14ac:dyDescent="0.25">
      <c r="I34" s="53"/>
      <c r="J34" s="53"/>
      <c r="K34" s="53"/>
      <c r="L34" s="53"/>
      <c r="M34" s="53"/>
      <c r="N34" s="53"/>
      <c r="O34" s="53"/>
      <c r="P34" s="55"/>
    </row>
    <row r="35" spans="7:16" x14ac:dyDescent="0.25">
      <c r="G35" s="9"/>
      <c r="H35" s="9"/>
      <c r="I35" s="53"/>
      <c r="J35" s="53"/>
      <c r="K35" s="53"/>
      <c r="L35" s="53"/>
      <c r="M35" s="53"/>
      <c r="N35" s="53"/>
      <c r="O35" s="53"/>
      <c r="P35" s="55"/>
    </row>
    <row r="36" spans="7:16" x14ac:dyDescent="0.25">
      <c r="I36" s="42"/>
      <c r="J36" s="53"/>
      <c r="K36" s="53"/>
      <c r="L36" s="53"/>
      <c r="M36" s="53"/>
      <c r="N36" s="53"/>
      <c r="O36" s="53"/>
      <c r="P36" s="55"/>
    </row>
    <row r="37" spans="7:16" x14ac:dyDescent="0.25">
      <c r="J37" s="53"/>
      <c r="K37" s="53"/>
      <c r="L37" s="53"/>
      <c r="M37" s="53"/>
      <c r="N37" s="53"/>
      <c r="O37" s="53"/>
      <c r="P37" s="55"/>
    </row>
    <row r="38" spans="7:16" x14ac:dyDescent="0.25">
      <c r="J38" s="53"/>
      <c r="K38" s="53"/>
      <c r="L38" s="53"/>
      <c r="M38" s="53"/>
      <c r="N38" s="53"/>
      <c r="O38" s="53"/>
      <c r="P38" s="55"/>
    </row>
    <row r="39" spans="7:16" x14ac:dyDescent="0.25">
      <c r="J39" s="53"/>
      <c r="K39" s="53"/>
      <c r="L39" s="53"/>
      <c r="M39" s="53"/>
      <c r="N39" s="53"/>
      <c r="O39" s="53"/>
      <c r="P39" s="55"/>
    </row>
    <row r="40" spans="7:16" x14ac:dyDescent="0.25">
      <c r="J40" s="53"/>
      <c r="K40" s="53"/>
      <c r="L40" s="53"/>
      <c r="M40" s="53"/>
      <c r="N40" s="53"/>
      <c r="O40" s="53"/>
      <c r="P40" s="55"/>
    </row>
    <row r="41" spans="7:16" x14ac:dyDescent="0.25">
      <c r="J41" s="53"/>
      <c r="K41" s="53"/>
      <c r="L41" s="53"/>
      <c r="M41" s="53"/>
      <c r="N41" s="53"/>
      <c r="O41" s="53"/>
      <c r="P41" s="55"/>
    </row>
    <row r="42" spans="7:16" x14ac:dyDescent="0.25">
      <c r="J42" s="53"/>
      <c r="K42" s="53"/>
      <c r="L42" s="53"/>
      <c r="M42" s="53"/>
      <c r="N42" s="53"/>
      <c r="O42" s="53"/>
      <c r="P42" s="55"/>
    </row>
    <row r="43" spans="7:16" x14ac:dyDescent="0.25">
      <c r="J43" s="53"/>
      <c r="K43" s="53"/>
      <c r="L43" s="53"/>
      <c r="M43" s="53"/>
      <c r="N43" s="53"/>
      <c r="O43" s="53"/>
      <c r="P43" s="55"/>
    </row>
    <row r="44" spans="7:16" x14ac:dyDescent="0.25">
      <c r="J44" s="53"/>
      <c r="K44" s="53"/>
      <c r="L44" s="53"/>
      <c r="M44" s="53"/>
      <c r="N44" s="53"/>
      <c r="O44" s="53"/>
      <c r="P44" s="55"/>
    </row>
    <row r="61" spans="1:15" x14ac:dyDescent="0.25">
      <c r="B61" s="6"/>
      <c r="C61" s="6"/>
      <c r="D61" s="6"/>
      <c r="E61" s="8"/>
      <c r="F61" s="8"/>
      <c r="G61" s="7"/>
      <c r="H61" s="7"/>
      <c r="I61" s="7"/>
      <c r="J61" s="7"/>
      <c r="K61" s="7"/>
      <c r="L61" s="7"/>
      <c r="M61" s="7"/>
      <c r="N61" s="7"/>
      <c r="O61" s="7"/>
    </row>
    <row r="62" spans="1:15" x14ac:dyDescent="0.25">
      <c r="B62" s="6"/>
      <c r="C62" s="6"/>
      <c r="D62" s="6"/>
      <c r="E62" s="8"/>
      <c r="F62" s="8"/>
      <c r="G62" s="7"/>
      <c r="H62" s="7"/>
      <c r="I62" s="7"/>
      <c r="J62" s="7"/>
      <c r="K62" s="7"/>
      <c r="L62" s="7"/>
      <c r="M62" s="7"/>
      <c r="N62" s="7"/>
      <c r="O62" s="7"/>
    </row>
    <row r="63" spans="1:15" x14ac:dyDescent="0.25">
      <c r="A63" s="7"/>
    </row>
    <row r="64" spans="1:15" x14ac:dyDescent="0.25">
      <c r="A64" s="7"/>
    </row>
    <row r="67" spans="1:15" s="6" customFormat="1" x14ac:dyDescent="0.25">
      <c r="A67" s="1"/>
      <c r="B67"/>
      <c r="C67"/>
      <c r="D67"/>
      <c r="E67" s="2"/>
      <c r="F67" s="2"/>
      <c r="G67" s="1"/>
      <c r="H67" s="1"/>
      <c r="I67" s="1"/>
      <c r="J67" s="1"/>
      <c r="K67" s="1"/>
      <c r="L67" s="1"/>
      <c r="M67" s="1"/>
      <c r="N67" s="1"/>
      <c r="O67" s="1"/>
    </row>
    <row r="68" spans="1:15" s="6" customFormat="1" x14ac:dyDescent="0.25">
      <c r="A68" s="1"/>
      <c r="B68"/>
      <c r="C68"/>
      <c r="D68"/>
      <c r="E68" s="2"/>
      <c r="F68" s="2"/>
      <c r="G68" s="1"/>
      <c r="H68" s="1"/>
      <c r="I68" s="1"/>
      <c r="J68" s="1"/>
      <c r="K68" s="1"/>
      <c r="L68" s="1"/>
      <c r="M68" s="1"/>
      <c r="N68" s="1"/>
      <c r="O68" s="1"/>
    </row>
    <row r="75" spans="1:15" x14ac:dyDescent="0.25">
      <c r="B75" s="3"/>
      <c r="C75" s="3"/>
      <c r="D75" s="3"/>
      <c r="E75" s="3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x14ac:dyDescent="0.25">
      <c r="B76" s="3"/>
      <c r="C76" s="3"/>
      <c r="D76" s="3"/>
      <c r="E76" s="3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 x14ac:dyDescent="0.25">
      <c r="A77" s="4"/>
      <c r="B77" s="3"/>
      <c r="C77" s="3"/>
      <c r="D77" s="3"/>
      <c r="E77" s="3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x14ac:dyDescent="0.25">
      <c r="A78" s="4"/>
      <c r="B78" s="3"/>
      <c r="C78" s="3"/>
      <c r="D78" s="3"/>
      <c r="E78" s="3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x14ac:dyDescent="0.25">
      <c r="A79" s="4"/>
      <c r="B79" s="3"/>
      <c r="C79" s="3"/>
      <c r="D79" s="3"/>
      <c r="E79" s="3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x14ac:dyDescent="0.25">
      <c r="A80" s="4"/>
      <c r="B80" s="3"/>
      <c r="C80" s="3"/>
      <c r="D80" s="3"/>
      <c r="E80" s="3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s="3" customFormat="1" ht="12.75" x14ac:dyDescent="0.2">
      <c r="A81" s="4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s="3" customFormat="1" ht="12.75" x14ac:dyDescent="0.2">
      <c r="A82" s="4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 x14ac:dyDescent="0.2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ht="12.75" x14ac:dyDescent="0.2">
      <c r="A84" s="4"/>
      <c r="F84" s="5"/>
      <c r="G84" s="4"/>
      <c r="H84" s="4"/>
      <c r="I84" s="4"/>
      <c r="J84" s="4"/>
      <c r="K84" s="4"/>
      <c r="L84" s="4"/>
      <c r="M84" s="4"/>
      <c r="N84" s="4"/>
      <c r="O84" s="4"/>
    </row>
    <row r="85" spans="1:15" s="3" customFormat="1" ht="12.75" x14ac:dyDescent="0.2">
      <c r="A85" s="4"/>
      <c r="F85" s="5"/>
      <c r="G85" s="4"/>
      <c r="H85" s="4"/>
      <c r="I85" s="4"/>
      <c r="J85" s="4"/>
      <c r="K85" s="4"/>
      <c r="L85" s="4"/>
      <c r="M85" s="4"/>
      <c r="N85" s="4"/>
      <c r="O85" s="4"/>
    </row>
    <row r="86" spans="1:15" s="3" customFormat="1" ht="12.75" x14ac:dyDescent="0.2">
      <c r="A86" s="4"/>
      <c r="F86" s="5"/>
      <c r="G86" s="4"/>
      <c r="H86" s="4"/>
      <c r="I86" s="4"/>
      <c r="J86" s="4"/>
      <c r="K86" s="4"/>
      <c r="L86" s="4"/>
      <c r="M86" s="4"/>
      <c r="N86" s="4"/>
      <c r="O86" s="4"/>
    </row>
    <row r="87" spans="1:15" s="3" customFormat="1" ht="12.75" x14ac:dyDescent="0.2">
      <c r="A87" s="4"/>
      <c r="F87" s="5"/>
      <c r="G87" s="4"/>
      <c r="H87" s="4"/>
      <c r="I87" s="4"/>
      <c r="J87" s="4"/>
      <c r="K87" s="4"/>
      <c r="L87" s="4"/>
      <c r="M87" s="4"/>
      <c r="N87" s="4"/>
      <c r="O87" s="4"/>
    </row>
    <row r="88" spans="1:15" s="3" customFormat="1" ht="12.75" x14ac:dyDescent="0.2">
      <c r="A88" s="4"/>
      <c r="F88" s="5"/>
      <c r="G88" s="4"/>
      <c r="H88" s="4"/>
      <c r="I88" s="4"/>
      <c r="J88" s="4"/>
      <c r="K88" s="4"/>
      <c r="L88" s="4"/>
      <c r="M88" s="4"/>
      <c r="N88" s="4"/>
      <c r="O88" s="4"/>
    </row>
    <row r="89" spans="1:15" s="3" customFormat="1" x14ac:dyDescent="0.25">
      <c r="A89" s="4"/>
      <c r="B89"/>
      <c r="C89"/>
      <c r="D89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</row>
    <row r="90" spans="1:15" s="3" customFormat="1" x14ac:dyDescent="0.25">
      <c r="A90" s="4"/>
      <c r="B90"/>
      <c r="C90"/>
      <c r="D90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</row>
    <row r="91" spans="1:15" s="3" customFormat="1" x14ac:dyDescent="0.25">
      <c r="A91" s="1"/>
      <c r="B91"/>
      <c r="C91"/>
      <c r="D91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</row>
    <row r="92" spans="1:15" s="3" customFormat="1" x14ac:dyDescent="0.25">
      <c r="A92" s="1"/>
      <c r="B92"/>
      <c r="C92"/>
      <c r="D9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</row>
    <row r="93" spans="1:15" s="3" customFormat="1" x14ac:dyDescent="0.25">
      <c r="A93" s="1"/>
      <c r="B93"/>
      <c r="C93"/>
      <c r="D93"/>
      <c r="E93" s="2"/>
      <c r="F93" s="2"/>
      <c r="G93" s="1"/>
      <c r="H93" s="1"/>
      <c r="I93" s="1"/>
      <c r="J93" s="1"/>
      <c r="K93" s="1"/>
      <c r="L93" s="1"/>
      <c r="M93" s="1"/>
      <c r="N93" s="1"/>
      <c r="O93" s="1"/>
    </row>
    <row r="94" spans="1:15" s="3" customFormat="1" x14ac:dyDescent="0.25">
      <c r="A94" s="1"/>
      <c r="B94"/>
      <c r="C94"/>
      <c r="D94"/>
      <c r="E94" s="2"/>
      <c r="F94" s="2"/>
      <c r="G94" s="1"/>
      <c r="H94" s="1"/>
      <c r="I94" s="1"/>
      <c r="J94" s="1"/>
      <c r="K94" s="1"/>
      <c r="L94" s="1"/>
      <c r="M94" s="1"/>
      <c r="N94" s="1"/>
      <c r="O94" s="1"/>
    </row>
  </sheetData>
  <mergeCells count="8">
    <mergeCell ref="C26:D26"/>
    <mergeCell ref="F26:H26"/>
    <mergeCell ref="A4:O4"/>
    <mergeCell ref="A5:O5"/>
    <mergeCell ref="A6:O6"/>
    <mergeCell ref="B22:E22"/>
    <mergeCell ref="C25:D25"/>
    <mergeCell ref="F25:H25"/>
  </mergeCells>
  <pageMargins left="0.39370078740157483" right="0.39370078740157483" top="0" bottom="0" header="0" footer="0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SUELDO CONTRATADOS JULIO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2025-08-11T13:56:08Z</cp:lastPrinted>
  <dcterms:created xsi:type="dcterms:W3CDTF">2021-12-21T17:11:19Z</dcterms:created>
  <dcterms:modified xsi:type="dcterms:W3CDTF">2025-08-11T13:56:24Z</dcterms:modified>
</cp:coreProperties>
</file>